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E2343371-8962-4176-AD63-811D99AD716C}" xr6:coauthVersionLast="45" xr6:coauthVersionMax="46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19440" windowHeight="14880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36" i="1"/>
  <c r="H23" i="1"/>
  <c r="H22" i="1"/>
  <c r="H21" i="1"/>
  <c r="H20" i="1"/>
  <c r="H14" i="1"/>
  <c r="H13" i="1"/>
  <c r="H11" i="1"/>
  <c r="G17" i="1"/>
  <c r="F17" i="1"/>
  <c r="D17" i="1"/>
  <c r="C17" i="1"/>
  <c r="E17" i="1" s="1"/>
  <c r="H17" i="1" s="1"/>
  <c r="G27" i="1"/>
  <c r="F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E22" i="1"/>
  <c r="E21" i="1"/>
  <c r="E20" i="1"/>
  <c r="E19" i="1"/>
  <c r="H19" i="1" s="1"/>
  <c r="E18" i="1"/>
  <c r="H18" i="1" s="1"/>
  <c r="E16" i="1"/>
  <c r="H16" i="1" s="1"/>
  <c r="E15" i="1"/>
  <c r="H15" i="1" s="1"/>
  <c r="E14" i="1"/>
  <c r="E12" i="1"/>
  <c r="H12" i="1" s="1"/>
  <c r="E11" i="1"/>
  <c r="E10" i="1"/>
  <c r="H10" i="1" s="1"/>
  <c r="C9" i="1"/>
  <c r="D81" i="1" l="1"/>
  <c r="E27" i="1"/>
  <c r="H27" i="1" s="1"/>
  <c r="F81" i="1"/>
  <c r="G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<sst xmlns="http://schemas.openxmlformats.org/spreadsheetml/2006/main" count="88" uniqueCount="88">
  <si>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</si>
  <si>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</si>
  <si>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</si>
  <si>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</si>
  <si>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</si>
  <si>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</si>
  <si>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</si>
  <si>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</si>
  <si>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</si>
  <si>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</si>
  <si>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</si>
  <si>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</si>
  <si>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</si>
  <si>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</si>
  <si>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</si>
  <si>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</si>
  <si>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</si>
  <si>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</si>
  <si>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</si>
  <si>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</si>
  <si>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</si>
  <si>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</si>
  <si>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</si>
  <si>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</si>
  <si>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</si>
  <si>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</si>
  <si>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</si>
  <si>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</si>
  <si>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</si>
  <si>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</si>
  <si>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</si>
  <si>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</si>
  <si>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</si>
  <si>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</si>
  <si>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</si>
  <si>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</si>
  <si>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</si>
  <si>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</si>
  <si>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</si>
  <si>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</si>
  <si>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</si>
  <si>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</si>
  <si>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</si>
  <si>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</si>
  <si>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</si>
  <si>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</si>
  <si>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</si>
  <si>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</si>
  <si>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</si>
  <si>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</si>
  <si>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</si>
  <si>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</si>
  <si>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</si>
  <si>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</si>
  <si>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</si>
  <si>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</si>
  <si>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</si>
  <si>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</si>
  <si>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</si>
  <si>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</si>
  <si>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</si>
  <si>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</si>
  <si>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</si>
  <si>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</si>
  <si>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</si>
  <si>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</si>
  <si>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</si>
  <si>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</si>
  <si>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</si>
  <si>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</si>
  <si>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</si>
  <si>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</si>
  <si>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</si>
  <si>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</si>
  <si>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</si>
  <si>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</si>
  <si>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</si>
  <si>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</si>
  <si>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</si>
  <si>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</si>
  <si>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</si>
  <si>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</si>
  <si>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</si>
  <si>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</si>
  <si>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</si>
  <si>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</si>
  <si>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2025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</si>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</sst>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topLeftCell="A30" zoomScale="80" zoomScaleNormal="80" workbookViewId="0">
      <selection sqref="A1:H81"/>
    </sheetView>
  </sheetViews>
  <sheetFormatPr baseColWidth="10" defaultColWidth="11.42578125" defaultRowHeight="12" x14ac:dyDescent="0.2"/>
  <cols>
    <col min="1" max="1" width="2.85546875" style="1" customWidth="1"/>
    <col min="2" max="2" width="58.7109375" style="1" customWidth="1"/>
    <col min="3" max="3" width="16.28515625" style="1" customWidth="1"/>
    <col min="4" max="4" width="17.42578125" style="1" customWidth="1"/>
    <col min="5" max="5" width="17" style="1" customWidth="1"/>
    <col min="6" max="7" width="15.5703125" style="1" bestFit="1" customWidth="1"/>
    <col min="8" max="8" width="16.42578125" style="1" bestFit="1" customWidth="1"/>
    <col min="9" max="9" width="4.7109375" style="1" customWidth="1"/>
    <col min="10" max="16384" width="11.42578125" style="1"/>
  </cols>
  <sheetData>
    <row r="1" spans="2:9" ht="7.5" customHeight="1" thickBot="1" x14ac:dyDescent="0.25">
      <c r="I1" s="2" t="s">
        <v>0</v>
      </c>
    </row>
    <row r="2" spans="2:9" ht="15" customHeight="1" x14ac:dyDescent="0.2">
      <c r="B2" s="24" t="s">
        <v>87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86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38949406</v>
      </c>
      <c r="D9" s="16">
        <f>SUM(D10:D16)</f>
        <v>0</v>
      </c>
      <c r="E9" s="16">
        <f t="shared" ref="E9:E26" si="0">C9+D9</f>
        <v>38949406</v>
      </c>
      <c r="F9" s="16">
        <f>SUM(F10:F16)</f>
        <v>8214353.2699999996</v>
      </c>
      <c r="G9" s="16">
        <f>SUM(G10:G16)</f>
        <v>8210802.3599999994</v>
      </c>
      <c r="H9" s="16">
        <f t="shared" ref="H9:H40" si="1">E9-F9</f>
        <v>30735052.73</v>
      </c>
    </row>
    <row r="10" spans="2:9" ht="12" customHeight="1" x14ac:dyDescent="0.2">
      <c r="B10" s="11" t="s">
        <v>14</v>
      </c>
      <c r="C10" s="12">
        <v>12340170.66</v>
      </c>
      <c r="D10" s="13">
        <v>0</v>
      </c>
      <c r="E10" s="18">
        <f t="shared" si="0"/>
        <v>12340170.66</v>
      </c>
      <c r="F10" s="12">
        <v>2763395.95</v>
      </c>
      <c r="G10" s="12">
        <v>2763395.95</v>
      </c>
      <c r="H10" s="20">
        <f t="shared" si="1"/>
        <v>9576774.7100000009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10201044.779999999</v>
      </c>
      <c r="D12" s="13">
        <v>0</v>
      </c>
      <c r="E12" s="18">
        <f t="shared" si="0"/>
        <v>10201044.779999999</v>
      </c>
      <c r="F12" s="12">
        <v>2023005.76</v>
      </c>
      <c r="G12" s="12">
        <v>2023055.76</v>
      </c>
      <c r="H12" s="20">
        <f t="shared" si="1"/>
        <v>8178039.0199999996</v>
      </c>
    </row>
    <row r="13" spans="2:9" ht="12" customHeight="1" x14ac:dyDescent="0.2">
      <c r="B13" s="11" t="s">
        <v>17</v>
      </c>
      <c r="C13" s="12">
        <v>5004811.71</v>
      </c>
      <c r="D13" s="13">
        <v>0</v>
      </c>
      <c r="E13" s="18">
        <f>C13+D13</f>
        <v>5004811.71</v>
      </c>
      <c r="F13" s="12">
        <v>1024139.47</v>
      </c>
      <c r="G13" s="12">
        <v>1024139.47</v>
      </c>
      <c r="H13" s="20">
        <f t="shared" si="1"/>
        <v>3980672.24</v>
      </c>
    </row>
    <row r="14" spans="2:9" ht="12" customHeight="1" x14ac:dyDescent="0.2">
      <c r="B14" s="11" t="s">
        <v>18</v>
      </c>
      <c r="C14" s="12">
        <v>9231577.1400000006</v>
      </c>
      <c r="D14" s="13">
        <v>0</v>
      </c>
      <c r="E14" s="18">
        <f t="shared" si="0"/>
        <v>9231577.1400000006</v>
      </c>
      <c r="F14" s="12">
        <v>2403812.09</v>
      </c>
      <c r="G14" s="12">
        <v>2400211.1800000002</v>
      </c>
      <c r="H14" s="20">
        <f t="shared" si="1"/>
        <v>6827765.0500000007</v>
      </c>
    </row>
    <row r="15" spans="2:9" ht="12" customHeight="1" x14ac:dyDescent="0.2">
      <c r="B15" s="11" t="s">
        <v>19</v>
      </c>
      <c r="C15" s="12">
        <v>2171801.71</v>
      </c>
      <c r="D15" s="13">
        <v>0</v>
      </c>
      <c r="E15" s="18">
        <f t="shared" si="0"/>
        <v>2171801.71</v>
      </c>
      <c r="F15" s="12">
        <v>0</v>
      </c>
      <c r="G15" s="12">
        <v>0</v>
      </c>
      <c r="H15" s="20">
        <f t="shared" si="1"/>
        <v>2171801.71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2557049</v>
      </c>
      <c r="D17" s="16">
        <f>SUM(D18:D26)</f>
        <v>0</v>
      </c>
      <c r="E17" s="16">
        <f t="shared" si="0"/>
        <v>2557049</v>
      </c>
      <c r="F17" s="16">
        <f>SUM(F18:F26)</f>
        <v>370568.72</v>
      </c>
      <c r="G17" s="16">
        <f>SUM(G18:G26)</f>
        <v>369330.70999999996</v>
      </c>
      <c r="H17" s="16">
        <f t="shared" si="1"/>
        <v>2186480.2800000003</v>
      </c>
    </row>
    <row r="18" spans="2:8" ht="24" x14ac:dyDescent="0.2">
      <c r="B18" s="9" t="s">
        <v>22</v>
      </c>
      <c r="C18" s="12">
        <v>853204</v>
      </c>
      <c r="D18" s="13">
        <v>0</v>
      </c>
      <c r="E18" s="18">
        <f t="shared" si="0"/>
        <v>853204</v>
      </c>
      <c r="F18" s="12">
        <v>93798.18</v>
      </c>
      <c r="G18" s="12">
        <v>92560.17</v>
      </c>
      <c r="H18" s="20">
        <f t="shared" si="1"/>
        <v>759405.82000000007</v>
      </c>
    </row>
    <row r="19" spans="2:8" ht="12" customHeight="1" x14ac:dyDescent="0.2">
      <c r="B19" s="9" t="s">
        <v>23</v>
      </c>
      <c r="C19" s="12">
        <v>193012.99</v>
      </c>
      <c r="D19" s="13">
        <v>0</v>
      </c>
      <c r="E19" s="18">
        <f t="shared" si="0"/>
        <v>193012.99</v>
      </c>
      <c r="F19" s="12">
        <v>90726.42</v>
      </c>
      <c r="G19" s="12">
        <v>90726.42</v>
      </c>
      <c r="H19" s="20">
        <f t="shared" si="1"/>
        <v>102286.56999999999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11236</v>
      </c>
      <c r="D22" s="13">
        <v>0</v>
      </c>
      <c r="E22" s="18">
        <f t="shared" si="0"/>
        <v>11236</v>
      </c>
      <c r="F22" s="12">
        <v>0</v>
      </c>
      <c r="G22" s="12">
        <v>0</v>
      </c>
      <c r="H22" s="20">
        <f t="shared" si="1"/>
        <v>11236</v>
      </c>
    </row>
    <row r="23" spans="2:8" ht="12" customHeight="1" x14ac:dyDescent="0.2">
      <c r="B23" s="9" t="s">
        <v>27</v>
      </c>
      <c r="C23" s="12">
        <v>1376000</v>
      </c>
      <c r="D23" s="13">
        <v>0</v>
      </c>
      <c r="E23" s="18">
        <f t="shared" si="0"/>
        <v>1376000</v>
      </c>
      <c r="F23" s="12">
        <v>152752.12</v>
      </c>
      <c r="G23" s="12">
        <v>152752.12</v>
      </c>
      <c r="H23" s="20">
        <f t="shared" si="1"/>
        <v>1223247.8799999999</v>
      </c>
    </row>
    <row r="24" spans="2:8" ht="12" customHeight="1" x14ac:dyDescent="0.2">
      <c r="B24" s="9" t="s">
        <v>28</v>
      </c>
      <c r="C24" s="12">
        <v>123596.01</v>
      </c>
      <c r="D24" s="13">
        <v>0</v>
      </c>
      <c r="E24" s="18">
        <f t="shared" si="0"/>
        <v>123596.01</v>
      </c>
      <c r="F24" s="12">
        <v>33292</v>
      </c>
      <c r="G24" s="12">
        <v>33292</v>
      </c>
      <c r="H24" s="20">
        <f t="shared" si="1"/>
        <v>90304.01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5127658</v>
      </c>
      <c r="D27" s="16">
        <f>SUM(D28:D36)</f>
        <v>-305000</v>
      </c>
      <c r="E27" s="16">
        <f>D27+C27</f>
        <v>4822658</v>
      </c>
      <c r="F27" s="16">
        <f>SUM(F28:F36)</f>
        <v>467256.77999999991</v>
      </c>
      <c r="G27" s="16">
        <f>SUM(G28:G36)</f>
        <v>467256.77999999991</v>
      </c>
      <c r="H27" s="16">
        <f t="shared" si="1"/>
        <v>4355401.22</v>
      </c>
    </row>
    <row r="28" spans="2:8" x14ac:dyDescent="0.2">
      <c r="B28" s="9" t="s">
        <v>32</v>
      </c>
      <c r="C28" s="12">
        <v>116600</v>
      </c>
      <c r="D28" s="13">
        <v>0</v>
      </c>
      <c r="E28" s="18">
        <f t="shared" ref="E28:E36" si="2">C28+D28</f>
        <v>116600</v>
      </c>
      <c r="F28" s="12">
        <v>9156</v>
      </c>
      <c r="G28" s="12">
        <v>9156</v>
      </c>
      <c r="H28" s="20">
        <f t="shared" si="1"/>
        <v>107444</v>
      </c>
    </row>
    <row r="29" spans="2:8" x14ac:dyDescent="0.2">
      <c r="B29" s="9" t="s">
        <v>33</v>
      </c>
      <c r="C29" s="12">
        <v>1289888</v>
      </c>
      <c r="D29" s="13">
        <v>-200000</v>
      </c>
      <c r="E29" s="18">
        <f t="shared" si="2"/>
        <v>1089888</v>
      </c>
      <c r="F29" s="12">
        <v>11371.93</v>
      </c>
      <c r="G29" s="12">
        <v>11371.93</v>
      </c>
      <c r="H29" s="20">
        <f t="shared" si="1"/>
        <v>1078516.07</v>
      </c>
    </row>
    <row r="30" spans="2:8" ht="12" customHeight="1" x14ac:dyDescent="0.2">
      <c r="B30" s="9" t="s">
        <v>34</v>
      </c>
      <c r="C30" s="12">
        <v>589890</v>
      </c>
      <c r="D30" s="13">
        <v>164000</v>
      </c>
      <c r="E30" s="18">
        <f t="shared" si="2"/>
        <v>753890</v>
      </c>
      <c r="F30" s="12">
        <v>0</v>
      </c>
      <c r="G30" s="12">
        <v>0</v>
      </c>
      <c r="H30" s="20">
        <f t="shared" si="1"/>
        <v>753890</v>
      </c>
    </row>
    <row r="31" spans="2:8" x14ac:dyDescent="0.2">
      <c r="B31" s="9" t="s">
        <v>35</v>
      </c>
      <c r="C31" s="12">
        <v>350000</v>
      </c>
      <c r="D31" s="13">
        <v>0</v>
      </c>
      <c r="E31" s="18">
        <f t="shared" si="2"/>
        <v>350000</v>
      </c>
      <c r="F31" s="12">
        <v>179477.24</v>
      </c>
      <c r="G31" s="12">
        <v>179477.24</v>
      </c>
      <c r="H31" s="20">
        <f t="shared" si="1"/>
        <v>170522.76</v>
      </c>
    </row>
    <row r="32" spans="2:8" ht="24" x14ac:dyDescent="0.2">
      <c r="B32" s="9" t="s">
        <v>36</v>
      </c>
      <c r="C32" s="12">
        <v>1816560</v>
      </c>
      <c r="D32" s="13">
        <v>-105000</v>
      </c>
      <c r="E32" s="18">
        <f t="shared" si="2"/>
        <v>1711560</v>
      </c>
      <c r="F32" s="12">
        <v>180368.93</v>
      </c>
      <c r="G32" s="12">
        <v>180368.93</v>
      </c>
      <c r="H32" s="20">
        <f t="shared" si="1"/>
        <v>1531191.07</v>
      </c>
    </row>
    <row r="33" spans="2:8" x14ac:dyDescent="0.2">
      <c r="B33" s="9" t="s">
        <v>37</v>
      </c>
      <c r="C33" s="12">
        <v>112360</v>
      </c>
      <c r="D33" s="13">
        <v>0</v>
      </c>
      <c r="E33" s="18">
        <f t="shared" si="2"/>
        <v>112360</v>
      </c>
      <c r="F33" s="12">
        <v>3897.6</v>
      </c>
      <c r="G33" s="12">
        <v>3897.6</v>
      </c>
      <c r="H33" s="20">
        <f t="shared" si="1"/>
        <v>108462.39999999999</v>
      </c>
    </row>
    <row r="34" spans="2:8" x14ac:dyDescent="0.2">
      <c r="B34" s="9" t="s">
        <v>38</v>
      </c>
      <c r="C34" s="12">
        <v>215000</v>
      </c>
      <c r="D34" s="13">
        <v>0</v>
      </c>
      <c r="E34" s="18">
        <f t="shared" si="2"/>
        <v>215000</v>
      </c>
      <c r="F34" s="12">
        <v>0</v>
      </c>
      <c r="G34" s="12">
        <v>0</v>
      </c>
      <c r="H34" s="20">
        <f t="shared" si="1"/>
        <v>215000</v>
      </c>
    </row>
    <row r="35" spans="2:8" x14ac:dyDescent="0.2">
      <c r="B35" s="9" t="s">
        <v>39</v>
      </c>
      <c r="C35" s="12">
        <v>500000</v>
      </c>
      <c r="D35" s="13">
        <v>-164000</v>
      </c>
      <c r="E35" s="18">
        <f t="shared" si="2"/>
        <v>336000</v>
      </c>
      <c r="F35" s="12">
        <v>6059.6</v>
      </c>
      <c r="G35" s="12">
        <v>6059.6</v>
      </c>
      <c r="H35" s="20">
        <f t="shared" si="1"/>
        <v>329940.40000000002</v>
      </c>
    </row>
    <row r="36" spans="2:8" x14ac:dyDescent="0.2">
      <c r="B36" s="9" t="s">
        <v>40</v>
      </c>
      <c r="C36" s="12">
        <v>137360</v>
      </c>
      <c r="D36" s="13">
        <v>0</v>
      </c>
      <c r="E36" s="18">
        <f t="shared" si="2"/>
        <v>137360</v>
      </c>
      <c r="F36" s="12">
        <v>76925.48</v>
      </c>
      <c r="G36" s="12">
        <v>76925.48</v>
      </c>
      <c r="H36" s="20">
        <f t="shared" si="1"/>
        <v>60434.520000000004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289584</v>
      </c>
      <c r="D47" s="16">
        <f>SUM(D48:D56)</f>
        <v>0</v>
      </c>
      <c r="E47" s="16">
        <f t="shared" si="3"/>
        <v>289584</v>
      </c>
      <c r="F47" s="16">
        <f>SUM(F48:F56)</f>
        <v>145211.97</v>
      </c>
      <c r="G47" s="16">
        <f>SUM(G48:G56)</f>
        <v>145211.97</v>
      </c>
      <c r="H47" s="16">
        <f t="shared" si="4"/>
        <v>144372.03</v>
      </c>
    </row>
    <row r="48" spans="2:8" x14ac:dyDescent="0.2">
      <c r="B48" s="9" t="s">
        <v>52</v>
      </c>
      <c r="C48" s="12">
        <v>0</v>
      </c>
      <c r="D48" s="13">
        <v>0</v>
      </c>
      <c r="E48" s="18">
        <f t="shared" si="3"/>
        <v>0</v>
      </c>
      <c r="F48" s="12">
        <v>0</v>
      </c>
      <c r="G48" s="12">
        <v>0</v>
      </c>
      <c r="H48" s="20">
        <f t="shared" si="4"/>
        <v>0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289584</v>
      </c>
      <c r="D53" s="13">
        <v>0</v>
      </c>
      <c r="E53" s="18">
        <f t="shared" si="3"/>
        <v>289584</v>
      </c>
      <c r="F53" s="12">
        <v>145211.97</v>
      </c>
      <c r="G53" s="12">
        <v>145211.97</v>
      </c>
      <c r="H53" s="20">
        <f t="shared" si="4"/>
        <v>144372.03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14280681</v>
      </c>
      <c r="D57" s="16">
        <f>SUM(D58:D60)</f>
        <v>25436360.350000001</v>
      </c>
      <c r="E57" s="16">
        <f t="shared" si="3"/>
        <v>39717041.350000001</v>
      </c>
      <c r="F57" s="16">
        <f>SUM(F58:F60)</f>
        <v>2105819.36</v>
      </c>
      <c r="G57" s="16">
        <f>SUM(G58:G60)</f>
        <v>2105819.36</v>
      </c>
      <c r="H57" s="16">
        <f t="shared" si="4"/>
        <v>37611221.990000002</v>
      </c>
    </row>
    <row r="58" spans="2:8" x14ac:dyDescent="0.2">
      <c r="B58" s="9" t="s">
        <v>62</v>
      </c>
      <c r="C58" s="12">
        <v>14280681</v>
      </c>
      <c r="D58" s="13">
        <v>25436360.350000001</v>
      </c>
      <c r="E58" s="18">
        <f t="shared" si="3"/>
        <v>39717041.350000001</v>
      </c>
      <c r="F58" s="12">
        <v>2105819.36</v>
      </c>
      <c r="G58" s="12">
        <v>2105819.36</v>
      </c>
      <c r="H58" s="20">
        <f t="shared" si="4"/>
        <v>37611221.990000002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61204378</v>
      </c>
      <c r="D81" s="22">
        <f>SUM(D73,D69,D61,D57,D47,D37,D27,D17,D9)</f>
        <v>25131360.350000001</v>
      </c>
      <c r="E81" s="22">
        <f>C81+D81</f>
        <v>86335738.349999994</v>
      </c>
      <c r="F81" s="22">
        <f>SUM(F73,F69,F61,F57,F47,F37,F17,F27,F9)</f>
        <v>11303210.1</v>
      </c>
      <c r="G81" s="22">
        <f>SUM(G73,G69,G61,G57,G47,G37,G27,G17,G9)</f>
        <v>11298421.18</v>
      </c>
      <c r="H81" s="22">
        <f t="shared" si="5"/>
        <v>75032528.25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11811023622047245" right="0.11811023622047245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2025-04-11T18:45:13Z</cp:lastPrinted>
  <dcterms:created xsi:type="dcterms:W3CDTF">2019-12-04T16:22:52Z</dcterms:created>
  <dcterms:modified xsi:type="dcterms:W3CDTF">2025-04-11T18:45:45Z</dcterms:modified>
</cp:coreProperties>
</file>